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<sst xmlns="http://schemas.openxmlformats.org/spreadsheetml/2006/main" count="45" uniqueCount="37">
  <si>
    <t xml:space="preserve">LDB FINANCE</t>
  </si>
  <si>
    <t xml:space="preserve">JPMorgan Chase (JPM)</t>
  </si>
  <si>
    <t xml:space="preserve">Excess-return model: value = book value x (ROE - g) / (cost of equity - g)  ·  Inputs in blue can be changed; everything else recalculates.</t>
  </si>
  <si>
    <t xml:space="preserve">COST OF EQUITY (CAPM)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</si>
  <si>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</si>
  <si>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</si>
  <si>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</si>
  <si>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</si>
  <si>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</si>
  <si>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</si>
  <si>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</si>
  <si>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</si>
  <si>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</si>
  <si>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</si>
  <si>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</si>
  <si>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</si>
  <si>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</si>
  <si>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</si>
  <si>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</si>
  <si>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</si>
  <si>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</si>
  <si>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</si>
  <si>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Value per share ($)</t>
  </si>
  <si>
    <t xml:space="preserve">Each row reprices the base case at that cost of equity.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</si>
  <si>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</si>
  <si>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</si>
  <si>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https://github.com/ldiazbusquets/finance/blob/main/_source/models/jpm.py, and checked against it each time the file is made.</t>
  </si>
  <si>
    <t xml:space="preserve">For education only. Not investment advice.</t>
  </si>
  <si>
    <t xml:space="preserve">Excess return on book value, by scenario</t>
  </si>
  <si>
    <t xml:space="preserve">INPUTS AND VALUE</t>
  </si>
  <si>
    <t xml:space="preserve">Book value per share ($)</t>
  </si>
  <si>
    <t xml:space="preserve">Latest 10-Q</t>
  </si>
  <si>
    <t xml:space="preserve">Return on equity, through the cycle</t>
  </si>
  <si>
    <t xml:space="preserve">Company target range</t>
  </si>
  <si>
    <t xml:space="preserve">Long-run growth</t>
  </si>
  <si>
    <t xml:space="preserve">Cost of equity shift</t>
  </si>
  <si>
    <t xml:space="preserve">(ROE - g) / (cost of equity - g)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</si>
</sst>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;\(0.00%\);\-"/>
    <numFmt numFmtId="166" formatCode="0.000"/>
    <numFmt numFmtId="167" formatCode="\$#,##0.00;&quot;($&quot;#,##0.00\);\-"/>
    <numFmt numFmtId="168" formatCode="0.0%;\(0.0%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1.046</v>
      </c>
      <c r="E9" s="9" t="s">
        <v>9</v>
      </c>
    </row>
    <row r="10" customFormat="false" ht="15" hidden="false" customHeight="false" outlineLevel="0" collapsed="false">
      <c r="A10" s="11" t="s">
        <v>10</v>
      </c>
      <c r="B10" s="12" t="n">
        <f aca="false">B7+B9*B8</f>
        <v>0.09857</v>
      </c>
    </row>
    <row r="12" customFormat="false" ht="19.5" hidden="false" customHeight="true" outlineLevel="0" collapsed="false">
      <c r="A12" s="5" t="s">
        <v>11</v>
      </c>
      <c r="B12" s="6"/>
      <c r="C12" s="6"/>
      <c r="D12" s="6"/>
      <c r="E12" s="6"/>
    </row>
    <row r="13" customFormat="false" ht="30" hidden="false" customHeight="true" outlineLevel="0" collapsed="false">
      <c r="A13" s="13"/>
      <c r="B13" s="14" t="s">
        <v>12</v>
      </c>
      <c r="C13" s="14" t="s">
        <v>13</v>
      </c>
      <c r="D13" s="14" t="s">
        <v>14</v>
      </c>
    </row>
    <row r="14" customFormat="false" ht="15" hidden="false" customHeight="false" outlineLevel="0" collapsed="false">
      <c r="A14" s="7" t="s">
        <v>15</v>
      </c>
      <c r="B14" s="15" t="n">
        <f aca="false">Model!B14</f>
        <v>225.883558135564</v>
      </c>
      <c r="C14" s="15" t="n">
        <f aca="false">Model!C14</f>
        <v>284.011573641964</v>
      </c>
      <c r="D14" s="15" t="n">
        <f aca="false">Model!D14</f>
        <v>367.726991970352</v>
      </c>
    </row>
    <row r="15" customFormat="false" ht="15" hidden="false" customHeight="false" outlineLevel="0" collapsed="false">
      <c r="A15" s="7" t="s">
        <v>16</v>
      </c>
      <c r="B15" s="16" t="n">
        <v>0.25</v>
      </c>
      <c r="C15" s="16" t="n">
        <v>0.5</v>
      </c>
      <c r="D15" s="16" t="n">
        <v>0.25</v>
      </c>
    </row>
    <row r="16" customFormat="false" ht="15" hidden="false" customHeight="false" outlineLevel="0" collapsed="false">
      <c r="A16" s="11" t="s">
        <v>17</v>
      </c>
      <c r="C16" s="17" t="n">
        <f aca="false">SUMPRODUCT(B14:D14,B15:D15)</f>
        <v>290.408424347461</v>
      </c>
    </row>
    <row r="17" customFormat="false" ht="15" hidden="false" customHeight="false" outlineLevel="0" collapsed="false">
      <c r="A17" s="7" t="s">
        <v>18</v>
      </c>
      <c r="C17" s="18" t="n">
        <v>335.26</v>
      </c>
    </row>
    <row r="18" customFormat="false" ht="15" hidden="false" customHeight="false" outlineLevel="0" collapsed="false">
      <c r="A18" s="7" t="s">
        <v>19</v>
      </c>
      <c r="C18" s="19" t="n">
        <f aca="false">C16/C17-1</f>
        <v>-0.133781470060666</v>
      </c>
    </row>
    <row r="20" customFormat="false" ht="19.5" hidden="false" customHeight="true" outlineLevel="0" collapsed="false">
      <c r="A20" s="5" t="s">
        <v>20</v>
      </c>
      <c r="B20" s="6"/>
      <c r="C20" s="6"/>
      <c r="D20" s="6"/>
      <c r="E20" s="6"/>
    </row>
    <row r="21" customFormat="false" ht="30" hidden="false" customHeight="true" outlineLevel="0" collapsed="false">
      <c r="A21" s="13" t="s">
        <v>21</v>
      </c>
      <c r="B21" s="14" t="s">
        <v>10</v>
      </c>
      <c r="C21" s="14" t="s">
        <v>22</v>
      </c>
    </row>
    <row r="22" customFormat="false" ht="15" hidden="false" customHeight="false" outlineLevel="0" collapsed="false">
      <c r="A22" s="20"/>
      <c r="B22" s="21" t="n">
        <v>0.09</v>
      </c>
      <c r="C22" s="22" t="n">
        <f aca="false">Model!$C$8*(Model!$C$9-Model!$C$10)/(B22-Model!$C$10)</f>
        <v>338.1</v>
      </c>
    </row>
    <row r="23" customFormat="false" ht="15" hidden="false" customHeight="false" outlineLevel="0" collapsed="false">
      <c r="A23" s="20"/>
      <c r="B23" s="21" t="n">
        <v>0.095</v>
      </c>
      <c r="C23" s="22" t="n">
        <f aca="false">Model!$C$8*(Model!$C$9-Model!$C$10)/(B23-Model!$C$10)</f>
        <v>304.29</v>
      </c>
    </row>
    <row r="24" customFormat="false" ht="15" hidden="false" customHeight="false" outlineLevel="0" collapsed="false">
      <c r="A24" s="20"/>
      <c r="B24" s="21" t="n">
        <v>0.1</v>
      </c>
      <c r="C24" s="22" t="n">
        <f aca="false">Model!$C$8*(Model!$C$9-Model!$C$10)/(B24-Model!$C$10)</f>
        <v>276.627272727273</v>
      </c>
    </row>
    <row r="25" customFormat="false" ht="15" hidden="false" customHeight="false" outlineLevel="0" collapsed="false">
      <c r="A25" s="9" t="s">
        <v>23</v>
      </c>
    </row>
    <row r="27" customFormat="false" ht="19.5" hidden="false" customHeight="true" outlineLevel="0" collapsed="false">
      <c r="A27" s="5" t="s">
        <v>24</v>
      </c>
      <c r="B27" s="6"/>
      <c r="C27" s="6"/>
      <c r="D27" s="6"/>
      <c r="E27" s="6"/>
    </row>
    <row r="28" customFormat="false" ht="15" hidden="false" customHeight="false" outlineLevel="0" collapsed="false">
      <c r="A28" s="9" t="s">
        <v>25</v>
      </c>
    </row>
    <row r="29" customFormat="false" ht="15" hidden="false" customHeight="false" outlineLevel="0" collapsed="false">
      <c r="A29" s="9" t="s">
        <v>26</v>
      </c>
    </row>
    <row r="30" customFormat="false" ht="15" hidden="false" customHeight="false" outlineLevel="0" collapsed="false">
      <c r="A30" s="9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4"/>
    <col collapsed="false" customWidth="true" hidden="false" outlineLevel="0" max="5" min="5" style="0" width="5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28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29</v>
      </c>
      <c r="B6" s="6"/>
      <c r="C6" s="6"/>
      <c r="D6" s="6"/>
      <c r="E6" s="6"/>
    </row>
    <row r="7" customFormat="false" ht="30" hidden="false" customHeight="true" outlineLevel="0" collapsed="false">
      <c r="A7" s="13"/>
      <c r="B7" s="14" t="s">
        <v>12</v>
      </c>
      <c r="C7" s="14" t="s">
        <v>13</v>
      </c>
      <c r="D7" s="14" t="s">
        <v>14</v>
      </c>
    </row>
    <row r="8" customFormat="false" ht="15" hidden="false" customHeight="false" outlineLevel="0" collapsed="false">
      <c r="A8" s="7" t="s">
        <v>30</v>
      </c>
      <c r="B8" s="18" t="n">
        <v>132.3</v>
      </c>
      <c r="C8" s="18" t="n">
        <v>132.3</v>
      </c>
      <c r="D8" s="18" t="n">
        <v>132.3</v>
      </c>
      <c r="E8" s="9" t="s">
        <v>31</v>
      </c>
    </row>
    <row r="9" customFormat="false" ht="15" hidden="false" customHeight="false" outlineLevel="0" collapsed="false">
      <c r="A9" s="7" t="s">
        <v>32</v>
      </c>
      <c r="B9" s="16" t="n">
        <v>0.145</v>
      </c>
      <c r="C9" s="16" t="n">
        <v>0.16</v>
      </c>
      <c r="D9" s="16" t="n">
        <v>0.18</v>
      </c>
      <c r="E9" s="9" t="s">
        <v>33</v>
      </c>
    </row>
    <row r="10" customFormat="false" ht="15" hidden="false" customHeight="false" outlineLevel="0" collapsed="false">
      <c r="A10" s="7" t="s">
        <v>34</v>
      </c>
      <c r="B10" s="16" t="n">
        <v>0.045</v>
      </c>
      <c r="C10" s="16" t="n">
        <v>0.045</v>
      </c>
      <c r="D10" s="16" t="n">
        <v>0.045</v>
      </c>
    </row>
    <row r="11" customFormat="false" ht="15" hidden="false" customHeight="false" outlineLevel="0" collapsed="false">
      <c r="A11" s="7" t="s">
        <v>35</v>
      </c>
      <c r="B11" s="8" t="n">
        <v>0.005</v>
      </c>
      <c r="C11" s="8" t="n">
        <v>0</v>
      </c>
      <c r="D11" s="8" t="n">
        <v>-0.005</v>
      </c>
    </row>
    <row r="12" customFormat="false" ht="15" hidden="false" customHeight="false" outlineLevel="0" collapsed="false">
      <c r="A12" s="7" t="s">
        <v>10</v>
      </c>
      <c r="B12" s="23" t="n">
        <f aca="false">Summary!$B$10+B11</f>
        <v>0.10357</v>
      </c>
      <c r="C12" s="23" t="n">
        <f aca="false">Summary!$B$10+C11</f>
        <v>0.09857</v>
      </c>
      <c r="D12" s="23" t="n">
        <f aca="false">Summary!$B$10+D11</f>
        <v>0.09357</v>
      </c>
    </row>
    <row r="13" customFormat="false" ht="15" hidden="false" customHeight="false" outlineLevel="0" collapsed="false">
      <c r="A13" s="7" t="s">
        <v>36</v>
      </c>
      <c r="B13" s="24" t="n">
        <f aca="false">(B9-B10)/(B12-B10)</f>
        <v>1.70735871606625</v>
      </c>
      <c r="C13" s="24" t="n">
        <f aca="false">(C9-C10)/(C12-C10)</f>
        <v>2.14672391263767</v>
      </c>
      <c r="D13" s="24" t="n">
        <f aca="false">(D9-D10)/(D12-D10)</f>
        <v>2.77949351451513</v>
      </c>
    </row>
    <row r="14" customFormat="false" ht="15" hidden="false" customHeight="false" outlineLevel="0" collapsed="false">
      <c r="A14" s="11" t="s">
        <v>22</v>
      </c>
      <c r="B14" s="17" t="n">
        <f aca="false">B8*B13</f>
        <v>225.883558135564</v>
      </c>
      <c r="C14" s="17" t="n">
        <f aca="false">C8*C13</f>
        <v>284.011573641964</v>
      </c>
      <c r="D14" s="17" t="n">
        <f aca="false">D8*D13</f>
        <v>367.726991970352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JPMorgan Chase (JPM)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